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https://d.docs.live.net/1faad8a18689dc00/Six Sigma CD/IQR Data files Excel/"/>
    </mc:Choice>
  </mc:AlternateContent>
  <xr:revisionPtr revIDLastSave="146" documentId="13_ncr:4000b_{26D45F20-8A85-4616-A1A1-139E55B43EA3}" xr6:coauthVersionLast="45" xr6:coauthVersionMax="45" xr10:uidLastSave="{B434FE84-9E7A-4390-B588-D7C67A7498A9}"/>
  <bookViews>
    <workbookView xWindow="-110" yWindow="-110" windowWidth="19420" windowHeight="10540" xr2:uid="{00000000-000D-0000-FFFF-FFFF00000000}"/>
  </bookViews>
  <sheets>
    <sheet name="run out" sheetId="1" r:id="rId1"/>
  </sheets>
  <definedNames>
    <definedName name="rngxl2">'run out'!$D$1</definedName>
    <definedName name="rngxl3">'run out'!$D$2:$D$28</definedName>
    <definedName name="xlrngend">'run out'!$D$3</definedName>
    <definedName name="xlrngfirst">'run out'!$B$1:$D$1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1" l="1"/>
  <c r="F29" i="1"/>
  <c r="E3" i="1" l="1"/>
  <c r="E28" i="1" s="1"/>
  <c r="H2" i="1" s="1"/>
  <c r="F3" i="1"/>
  <c r="F28" i="1" s="1"/>
  <c r="G2" i="1" s="1"/>
  <c r="E4" i="1"/>
  <c r="F4" i="1"/>
  <c r="E5" i="1"/>
  <c r="F5" i="1"/>
  <c r="E6" i="1"/>
  <c r="F6" i="1"/>
  <c r="E7" i="1"/>
  <c r="F7" i="1"/>
  <c r="E8" i="1"/>
  <c r="F8" i="1"/>
  <c r="E9" i="1"/>
  <c r="F9" i="1"/>
  <c r="E10" i="1"/>
  <c r="F10" i="1"/>
  <c r="E11" i="1"/>
  <c r="F11" i="1"/>
  <c r="E12" i="1"/>
  <c r="F12" i="1"/>
  <c r="E13" i="1"/>
  <c r="F13" i="1"/>
  <c r="E14" i="1"/>
  <c r="F14" i="1"/>
  <c r="E15" i="1"/>
  <c r="F15" i="1"/>
  <c r="E16" i="1"/>
  <c r="F16" i="1"/>
  <c r="E17" i="1"/>
  <c r="F17" i="1"/>
  <c r="E18" i="1"/>
  <c r="F18" i="1"/>
  <c r="E19" i="1"/>
  <c r="F19" i="1"/>
  <c r="E20" i="1"/>
  <c r="F20" i="1"/>
  <c r="E21" i="1"/>
  <c r="F21" i="1"/>
  <c r="E22" i="1"/>
  <c r="F22" i="1"/>
  <c r="E23" i="1"/>
  <c r="F23" i="1"/>
  <c r="E24" i="1"/>
  <c r="F24" i="1"/>
  <c r="E25" i="1"/>
  <c r="F25" i="1"/>
  <c r="E26" i="1"/>
  <c r="F26" i="1"/>
  <c r="F2" i="1"/>
  <c r="E2" i="1"/>
  <c r="K2" i="1" l="1"/>
  <c r="G3" i="1"/>
  <c r="H3" i="1"/>
  <c r="J2" i="1"/>
  <c r="I2" i="1"/>
  <c r="I3" i="1" l="1"/>
  <c r="J3" i="1"/>
  <c r="H4" i="1"/>
  <c r="K3" i="1"/>
  <c r="G4" i="1"/>
  <c r="H5" i="1" l="1"/>
  <c r="J4" i="1"/>
  <c r="I4" i="1"/>
  <c r="K4" i="1"/>
  <c r="G5" i="1"/>
  <c r="G6" i="1" l="1"/>
  <c r="K5" i="1"/>
  <c r="H6" i="1"/>
  <c r="I5" i="1"/>
  <c r="J5" i="1"/>
  <c r="G7" i="1" l="1"/>
  <c r="K6" i="1"/>
  <c r="H7" i="1"/>
  <c r="J6" i="1"/>
  <c r="I6" i="1"/>
  <c r="G8" i="1" l="1"/>
  <c r="K7" i="1"/>
  <c r="H8" i="1"/>
  <c r="I7" i="1"/>
  <c r="J7" i="1"/>
  <c r="H9" i="1" l="1"/>
  <c r="J8" i="1"/>
  <c r="I8" i="1"/>
  <c r="G9" i="1"/>
  <c r="K8" i="1"/>
  <c r="G10" i="1" l="1"/>
  <c r="K9" i="1"/>
  <c r="H10" i="1"/>
  <c r="I9" i="1"/>
  <c r="J9" i="1"/>
  <c r="H11" i="1" l="1"/>
  <c r="J10" i="1"/>
  <c r="I10" i="1"/>
  <c r="G11" i="1"/>
  <c r="K10" i="1"/>
  <c r="G12" i="1" l="1"/>
  <c r="K11" i="1"/>
  <c r="H12" i="1"/>
  <c r="I11" i="1"/>
  <c r="J11" i="1"/>
  <c r="H13" i="1" l="1"/>
  <c r="J12" i="1"/>
  <c r="I12" i="1"/>
  <c r="G13" i="1"/>
  <c r="K12" i="1"/>
  <c r="G14" i="1" l="1"/>
  <c r="K13" i="1"/>
  <c r="H14" i="1"/>
  <c r="I13" i="1"/>
  <c r="J13" i="1"/>
  <c r="H15" i="1" l="1"/>
  <c r="J14" i="1"/>
  <c r="I14" i="1"/>
  <c r="G15" i="1"/>
  <c r="K14" i="1"/>
  <c r="G16" i="1" l="1"/>
  <c r="K15" i="1"/>
  <c r="H16" i="1"/>
  <c r="I15" i="1"/>
  <c r="J15" i="1"/>
  <c r="H17" i="1" l="1"/>
  <c r="J16" i="1"/>
  <c r="I16" i="1"/>
  <c r="G17" i="1"/>
  <c r="K16" i="1"/>
  <c r="G18" i="1" l="1"/>
  <c r="K17" i="1"/>
  <c r="H18" i="1"/>
  <c r="I17" i="1"/>
  <c r="J17" i="1"/>
  <c r="H19" i="1" l="1"/>
  <c r="J18" i="1"/>
  <c r="I18" i="1"/>
  <c r="G19" i="1"/>
  <c r="K18" i="1"/>
  <c r="G20" i="1" l="1"/>
  <c r="K19" i="1"/>
  <c r="H20" i="1"/>
  <c r="I19" i="1"/>
  <c r="J19" i="1"/>
  <c r="H21" i="1" l="1"/>
  <c r="J20" i="1"/>
  <c r="I20" i="1"/>
  <c r="G21" i="1"/>
  <c r="K20" i="1"/>
  <c r="H22" i="1" l="1"/>
  <c r="I21" i="1"/>
  <c r="J21" i="1"/>
  <c r="G22" i="1"/>
  <c r="K21" i="1"/>
  <c r="G23" i="1" l="1"/>
  <c r="K22" i="1"/>
  <c r="H23" i="1"/>
  <c r="J22" i="1"/>
  <c r="I22" i="1"/>
  <c r="H24" i="1" l="1"/>
  <c r="I23" i="1"/>
  <c r="J23" i="1"/>
  <c r="G24" i="1"/>
  <c r="K23" i="1"/>
  <c r="H25" i="1" l="1"/>
  <c r="J24" i="1"/>
  <c r="I24" i="1"/>
  <c r="G25" i="1"/>
  <c r="K24" i="1"/>
  <c r="H26" i="1" l="1"/>
  <c r="I25" i="1"/>
  <c r="J25" i="1"/>
  <c r="G26" i="1"/>
  <c r="K26" i="1" s="1"/>
  <c r="K25" i="1"/>
  <c r="J26" i="1" l="1"/>
  <c r="I26" i="1"/>
</calcChain>
</file>

<file path=xl/sharedStrings.xml><?xml version="1.0" encoding="utf-8"?>
<sst xmlns="http://schemas.openxmlformats.org/spreadsheetml/2006/main" count="16" uniqueCount="14">
  <si>
    <t>X1</t>
  </si>
  <si>
    <t>X2</t>
  </si>
  <si>
    <t>X3</t>
  </si>
  <si>
    <t>Date</t>
  </si>
  <si>
    <t>X-Bar</t>
  </si>
  <si>
    <t>Range</t>
  </si>
  <si>
    <t>Grand Mean</t>
  </si>
  <si>
    <t>UCL-xbar</t>
  </si>
  <si>
    <t>R-bar</t>
  </si>
  <si>
    <t>LCL-xbar</t>
  </si>
  <si>
    <t>UCL-R</t>
  </si>
  <si>
    <t>LCL-R</t>
  </si>
  <si>
    <t>Std.Deviation</t>
  </si>
  <si>
    <t>Cpk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</si>
</sst>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0"/>
      <name val="Arial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" fontId="1" fillId="0" borderId="1" xfId="0" applyNumberFormat="1" applyFont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5" fontId="0" fillId="0" borderId="1" xfId="0" applyNumberFormat="1" applyBorder="1"/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1" fontId="0" fillId="0" borderId="1" xfId="0" applyNumberFormat="1" applyBorder="1"/>
    <xf numFmtId="2" fontId="1" fillId="0" borderId="1" xfId="0" applyNumberFormat="1" applyFont="1" applyFill="1" applyBorder="1" applyAlignment="1">
      <alignment horizontal="center"/>
    </xf>
    <xf numFmtId="2" fontId="0" fillId="0" borderId="1" xfId="0" applyNumberFormat="1" applyBorder="1"/>
    <xf numFmtId="0" fontId="0" fillId="0" borderId="1" xfId="0" applyBorder="1"/>
    <xf numFmtId="0" fontId="0" fillId="3" borderId="1" xfId="0" applyFill="1" applyBorder="1"/>
    <xf numFmtId="164" fontId="1" fillId="0" borderId="1" xfId="0" applyNumberFormat="1" applyFont="1" applyFill="1" applyBorder="1" applyAlignment="1">
      <alignment horizontal="center"/>
    </xf>
    <xf numFmtId="164" fontId="0" fillId="0" borderId="1" xfId="0" applyNumberFormat="1" applyBorder="1"/>
    <xf numFmtId="0" fontId="3" fillId="0" borderId="1" xfId="0" applyFont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5" fontId="0" fillId="0" borderId="0" xfId="0" applyNumberFormat="1" applyBorder="1"/>
    <xf numFmtId="1" fontId="1" fillId="0" borderId="0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R-Chart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'run out'!$F$1</c:f>
              <c:strCache>
                <c:ptCount val="1"/>
                <c:pt idx="0">
                  <c:v>Range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'run out'!$A$2:$A$26</c:f>
              <c:numCache>
                <c:formatCode>d\-mmm\-yy</c:formatCode>
                <c:ptCount val="25"/>
                <c:pt idx="0">
                  <c:v>39814</c:v>
                </c:pt>
                <c:pt idx="1">
                  <c:v>39815</c:v>
                </c:pt>
                <c:pt idx="2">
                  <c:v>39816</c:v>
                </c:pt>
                <c:pt idx="3">
                  <c:v>39817</c:v>
                </c:pt>
                <c:pt idx="4">
                  <c:v>39818</c:v>
                </c:pt>
                <c:pt idx="5">
                  <c:v>39819</c:v>
                </c:pt>
                <c:pt idx="6">
                  <c:v>39820</c:v>
                </c:pt>
                <c:pt idx="7">
                  <c:v>39821</c:v>
                </c:pt>
                <c:pt idx="8">
                  <c:v>39822</c:v>
                </c:pt>
                <c:pt idx="9">
                  <c:v>39823</c:v>
                </c:pt>
                <c:pt idx="10">
                  <c:v>39824</c:v>
                </c:pt>
                <c:pt idx="11">
                  <c:v>39825</c:v>
                </c:pt>
                <c:pt idx="12">
                  <c:v>39826</c:v>
                </c:pt>
                <c:pt idx="13">
                  <c:v>39827</c:v>
                </c:pt>
                <c:pt idx="14">
                  <c:v>39828</c:v>
                </c:pt>
                <c:pt idx="15">
                  <c:v>39829</c:v>
                </c:pt>
                <c:pt idx="16">
                  <c:v>39830</c:v>
                </c:pt>
                <c:pt idx="17">
                  <c:v>39831</c:v>
                </c:pt>
                <c:pt idx="18">
                  <c:v>39832</c:v>
                </c:pt>
                <c:pt idx="19">
                  <c:v>39833</c:v>
                </c:pt>
                <c:pt idx="20">
                  <c:v>39834</c:v>
                </c:pt>
                <c:pt idx="21">
                  <c:v>39835</c:v>
                </c:pt>
                <c:pt idx="22">
                  <c:v>39836</c:v>
                </c:pt>
                <c:pt idx="23">
                  <c:v>39837</c:v>
                </c:pt>
                <c:pt idx="24">
                  <c:v>39838</c:v>
                </c:pt>
              </c:numCache>
            </c:numRef>
          </c:xVal>
          <c:yVal>
            <c:numRef>
              <c:f>'run out'!$F$2:$F$26</c:f>
              <c:numCache>
                <c:formatCode>0</c:formatCode>
                <c:ptCount val="25"/>
                <c:pt idx="0">
                  <c:v>28</c:v>
                </c:pt>
                <c:pt idx="1">
                  <c:v>23</c:v>
                </c:pt>
                <c:pt idx="2">
                  <c:v>12</c:v>
                </c:pt>
                <c:pt idx="3">
                  <c:v>10</c:v>
                </c:pt>
                <c:pt idx="4">
                  <c:v>28</c:v>
                </c:pt>
                <c:pt idx="5">
                  <c:v>53</c:v>
                </c:pt>
                <c:pt idx="6">
                  <c:v>36</c:v>
                </c:pt>
                <c:pt idx="7">
                  <c:v>16</c:v>
                </c:pt>
                <c:pt idx="8">
                  <c:v>25</c:v>
                </c:pt>
                <c:pt idx="9">
                  <c:v>5</c:v>
                </c:pt>
                <c:pt idx="10">
                  <c:v>20</c:v>
                </c:pt>
                <c:pt idx="11">
                  <c:v>18</c:v>
                </c:pt>
                <c:pt idx="12">
                  <c:v>12</c:v>
                </c:pt>
                <c:pt idx="13">
                  <c:v>36</c:v>
                </c:pt>
                <c:pt idx="14">
                  <c:v>63</c:v>
                </c:pt>
                <c:pt idx="15">
                  <c:v>10</c:v>
                </c:pt>
                <c:pt idx="16">
                  <c:v>38</c:v>
                </c:pt>
                <c:pt idx="17">
                  <c:v>10</c:v>
                </c:pt>
                <c:pt idx="18">
                  <c:v>18</c:v>
                </c:pt>
                <c:pt idx="19">
                  <c:v>28</c:v>
                </c:pt>
                <c:pt idx="20">
                  <c:v>31</c:v>
                </c:pt>
                <c:pt idx="21">
                  <c:v>25</c:v>
                </c:pt>
                <c:pt idx="22">
                  <c:v>5</c:v>
                </c:pt>
                <c:pt idx="23">
                  <c:v>15</c:v>
                </c:pt>
                <c:pt idx="24">
                  <c:v>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5B1-4729-AE9D-969884229EF3}"/>
            </c:ext>
          </c:extLst>
        </c:ser>
        <c:ser>
          <c:idx val="1"/>
          <c:order val="1"/>
          <c:tx>
            <c:strRef>
              <c:f>'run out'!$G$1</c:f>
              <c:strCache>
                <c:ptCount val="1"/>
                <c:pt idx="0">
                  <c:v>R-bar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'run out'!$A$2:$A$26</c:f>
              <c:numCache>
                <c:formatCode>d\-mmm\-yy</c:formatCode>
                <c:ptCount val="25"/>
                <c:pt idx="0">
                  <c:v>39814</c:v>
                </c:pt>
                <c:pt idx="1">
                  <c:v>39815</c:v>
                </c:pt>
                <c:pt idx="2">
                  <c:v>39816</c:v>
                </c:pt>
                <c:pt idx="3">
                  <c:v>39817</c:v>
                </c:pt>
                <c:pt idx="4">
                  <c:v>39818</c:v>
                </c:pt>
                <c:pt idx="5">
                  <c:v>39819</c:v>
                </c:pt>
                <c:pt idx="6">
                  <c:v>39820</c:v>
                </c:pt>
                <c:pt idx="7">
                  <c:v>39821</c:v>
                </c:pt>
                <c:pt idx="8">
                  <c:v>39822</c:v>
                </c:pt>
                <c:pt idx="9">
                  <c:v>39823</c:v>
                </c:pt>
                <c:pt idx="10">
                  <c:v>39824</c:v>
                </c:pt>
                <c:pt idx="11">
                  <c:v>39825</c:v>
                </c:pt>
                <c:pt idx="12">
                  <c:v>39826</c:v>
                </c:pt>
                <c:pt idx="13">
                  <c:v>39827</c:v>
                </c:pt>
                <c:pt idx="14">
                  <c:v>39828</c:v>
                </c:pt>
                <c:pt idx="15">
                  <c:v>39829</c:v>
                </c:pt>
                <c:pt idx="16">
                  <c:v>39830</c:v>
                </c:pt>
                <c:pt idx="17">
                  <c:v>39831</c:v>
                </c:pt>
                <c:pt idx="18">
                  <c:v>39832</c:v>
                </c:pt>
                <c:pt idx="19">
                  <c:v>39833</c:v>
                </c:pt>
                <c:pt idx="20">
                  <c:v>39834</c:v>
                </c:pt>
                <c:pt idx="21">
                  <c:v>39835</c:v>
                </c:pt>
                <c:pt idx="22">
                  <c:v>39836</c:v>
                </c:pt>
                <c:pt idx="23">
                  <c:v>39837</c:v>
                </c:pt>
                <c:pt idx="24">
                  <c:v>39838</c:v>
                </c:pt>
              </c:numCache>
            </c:numRef>
          </c:xVal>
          <c:yVal>
            <c:numRef>
              <c:f>'run out'!$G$2:$G$26</c:f>
              <c:numCache>
                <c:formatCode>0.000</c:formatCode>
                <c:ptCount val="25"/>
                <c:pt idx="0">
                  <c:v>23.32</c:v>
                </c:pt>
                <c:pt idx="1">
                  <c:v>23.32</c:v>
                </c:pt>
                <c:pt idx="2">
                  <c:v>23.32</c:v>
                </c:pt>
                <c:pt idx="3">
                  <c:v>23.32</c:v>
                </c:pt>
                <c:pt idx="4">
                  <c:v>23.32</c:v>
                </c:pt>
                <c:pt idx="5">
                  <c:v>23.32</c:v>
                </c:pt>
                <c:pt idx="6">
                  <c:v>23.32</c:v>
                </c:pt>
                <c:pt idx="7">
                  <c:v>23.32</c:v>
                </c:pt>
                <c:pt idx="8">
                  <c:v>23.32</c:v>
                </c:pt>
                <c:pt idx="9">
                  <c:v>23.32</c:v>
                </c:pt>
                <c:pt idx="10">
                  <c:v>23.32</c:v>
                </c:pt>
                <c:pt idx="11">
                  <c:v>23.32</c:v>
                </c:pt>
                <c:pt idx="12">
                  <c:v>23.32</c:v>
                </c:pt>
                <c:pt idx="13">
                  <c:v>23.32</c:v>
                </c:pt>
                <c:pt idx="14">
                  <c:v>23.32</c:v>
                </c:pt>
                <c:pt idx="15">
                  <c:v>23.32</c:v>
                </c:pt>
                <c:pt idx="16">
                  <c:v>23.32</c:v>
                </c:pt>
                <c:pt idx="17">
                  <c:v>23.32</c:v>
                </c:pt>
                <c:pt idx="18">
                  <c:v>23.32</c:v>
                </c:pt>
                <c:pt idx="19">
                  <c:v>23.32</c:v>
                </c:pt>
                <c:pt idx="20">
                  <c:v>23.32</c:v>
                </c:pt>
                <c:pt idx="21">
                  <c:v>23.32</c:v>
                </c:pt>
                <c:pt idx="22">
                  <c:v>23.32</c:v>
                </c:pt>
                <c:pt idx="23">
                  <c:v>23.32</c:v>
                </c:pt>
                <c:pt idx="24">
                  <c:v>23.32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5B1-4729-AE9D-969884229EF3}"/>
            </c:ext>
          </c:extLst>
        </c:ser>
        <c:ser>
          <c:idx val="2"/>
          <c:order val="2"/>
          <c:tx>
            <c:strRef>
              <c:f>'run out'!$K$1</c:f>
              <c:strCache>
                <c:ptCount val="1"/>
                <c:pt idx="0">
                  <c:v>UCL-R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'run out'!$A$2:$A$26</c:f>
              <c:numCache>
                <c:formatCode>d\-mmm\-yy</c:formatCode>
                <c:ptCount val="25"/>
                <c:pt idx="0">
                  <c:v>39814</c:v>
                </c:pt>
                <c:pt idx="1">
                  <c:v>39815</c:v>
                </c:pt>
                <c:pt idx="2">
                  <c:v>39816</c:v>
                </c:pt>
                <c:pt idx="3">
                  <c:v>39817</c:v>
                </c:pt>
                <c:pt idx="4">
                  <c:v>39818</c:v>
                </c:pt>
                <c:pt idx="5">
                  <c:v>39819</c:v>
                </c:pt>
                <c:pt idx="6">
                  <c:v>39820</c:v>
                </c:pt>
                <c:pt idx="7">
                  <c:v>39821</c:v>
                </c:pt>
                <c:pt idx="8">
                  <c:v>39822</c:v>
                </c:pt>
                <c:pt idx="9">
                  <c:v>39823</c:v>
                </c:pt>
                <c:pt idx="10">
                  <c:v>39824</c:v>
                </c:pt>
                <c:pt idx="11">
                  <c:v>39825</c:v>
                </c:pt>
                <c:pt idx="12">
                  <c:v>39826</c:v>
                </c:pt>
                <c:pt idx="13">
                  <c:v>39827</c:v>
                </c:pt>
                <c:pt idx="14">
                  <c:v>39828</c:v>
                </c:pt>
                <c:pt idx="15">
                  <c:v>39829</c:v>
                </c:pt>
                <c:pt idx="16">
                  <c:v>39830</c:v>
                </c:pt>
                <c:pt idx="17">
                  <c:v>39831</c:v>
                </c:pt>
                <c:pt idx="18">
                  <c:v>39832</c:v>
                </c:pt>
                <c:pt idx="19">
                  <c:v>39833</c:v>
                </c:pt>
                <c:pt idx="20">
                  <c:v>39834</c:v>
                </c:pt>
                <c:pt idx="21">
                  <c:v>39835</c:v>
                </c:pt>
                <c:pt idx="22">
                  <c:v>39836</c:v>
                </c:pt>
                <c:pt idx="23">
                  <c:v>39837</c:v>
                </c:pt>
                <c:pt idx="24">
                  <c:v>39838</c:v>
                </c:pt>
              </c:numCache>
            </c:numRef>
          </c:xVal>
          <c:yVal>
            <c:numRef>
              <c:f>'run out'!$K$2:$K$26</c:f>
              <c:numCache>
                <c:formatCode>0.000</c:formatCode>
                <c:ptCount val="25"/>
                <c:pt idx="0">
                  <c:v>60.025679999999994</c:v>
                </c:pt>
                <c:pt idx="1">
                  <c:v>60.025679999999994</c:v>
                </c:pt>
                <c:pt idx="2">
                  <c:v>60.025679999999994</c:v>
                </c:pt>
                <c:pt idx="3">
                  <c:v>60.025679999999994</c:v>
                </c:pt>
                <c:pt idx="4">
                  <c:v>60.025679999999994</c:v>
                </c:pt>
                <c:pt idx="5">
                  <c:v>60.025679999999994</c:v>
                </c:pt>
                <c:pt idx="6">
                  <c:v>60.025679999999994</c:v>
                </c:pt>
                <c:pt idx="7">
                  <c:v>60.025679999999994</c:v>
                </c:pt>
                <c:pt idx="8">
                  <c:v>60.025679999999994</c:v>
                </c:pt>
                <c:pt idx="9">
                  <c:v>60.025679999999994</c:v>
                </c:pt>
                <c:pt idx="10">
                  <c:v>60.025679999999994</c:v>
                </c:pt>
                <c:pt idx="11">
                  <c:v>60.025679999999994</c:v>
                </c:pt>
                <c:pt idx="12">
                  <c:v>60.025679999999994</c:v>
                </c:pt>
                <c:pt idx="13">
                  <c:v>60.025679999999994</c:v>
                </c:pt>
                <c:pt idx="14">
                  <c:v>60.025679999999994</c:v>
                </c:pt>
                <c:pt idx="15">
                  <c:v>60.025679999999994</c:v>
                </c:pt>
                <c:pt idx="16">
                  <c:v>60.025679999999994</c:v>
                </c:pt>
                <c:pt idx="17">
                  <c:v>60.025679999999994</c:v>
                </c:pt>
                <c:pt idx="18">
                  <c:v>60.025679999999994</c:v>
                </c:pt>
                <c:pt idx="19">
                  <c:v>60.025679999999994</c:v>
                </c:pt>
                <c:pt idx="20">
                  <c:v>60.025679999999994</c:v>
                </c:pt>
                <c:pt idx="21">
                  <c:v>60.025679999999994</c:v>
                </c:pt>
                <c:pt idx="22">
                  <c:v>60.025679999999994</c:v>
                </c:pt>
                <c:pt idx="23">
                  <c:v>60.025679999999994</c:v>
                </c:pt>
                <c:pt idx="24">
                  <c:v>60.025679999999994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5B1-4729-AE9D-969884229EF3}"/>
            </c:ext>
          </c:extLst>
        </c:ser>
        <c:ser>
          <c:idx val="3"/>
          <c:order val="3"/>
          <c:tx>
            <c:strRef>
              <c:f>'run out'!$L$1</c:f>
              <c:strCache>
                <c:ptCount val="1"/>
                <c:pt idx="0">
                  <c:v>LCL-R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'run out'!$A$2:$A$26</c:f>
              <c:numCache>
                <c:formatCode>d\-mmm\-yy</c:formatCode>
                <c:ptCount val="25"/>
                <c:pt idx="0">
                  <c:v>39814</c:v>
                </c:pt>
                <c:pt idx="1">
                  <c:v>39815</c:v>
                </c:pt>
                <c:pt idx="2">
                  <c:v>39816</c:v>
                </c:pt>
                <c:pt idx="3">
                  <c:v>39817</c:v>
                </c:pt>
                <c:pt idx="4">
                  <c:v>39818</c:v>
                </c:pt>
                <c:pt idx="5">
                  <c:v>39819</c:v>
                </c:pt>
                <c:pt idx="6">
                  <c:v>39820</c:v>
                </c:pt>
                <c:pt idx="7">
                  <c:v>39821</c:v>
                </c:pt>
                <c:pt idx="8">
                  <c:v>39822</c:v>
                </c:pt>
                <c:pt idx="9">
                  <c:v>39823</c:v>
                </c:pt>
                <c:pt idx="10">
                  <c:v>39824</c:v>
                </c:pt>
                <c:pt idx="11">
                  <c:v>39825</c:v>
                </c:pt>
                <c:pt idx="12">
                  <c:v>39826</c:v>
                </c:pt>
                <c:pt idx="13">
                  <c:v>39827</c:v>
                </c:pt>
                <c:pt idx="14">
                  <c:v>39828</c:v>
                </c:pt>
                <c:pt idx="15">
                  <c:v>39829</c:v>
                </c:pt>
                <c:pt idx="16">
                  <c:v>39830</c:v>
                </c:pt>
                <c:pt idx="17">
                  <c:v>39831</c:v>
                </c:pt>
                <c:pt idx="18">
                  <c:v>39832</c:v>
                </c:pt>
                <c:pt idx="19">
                  <c:v>39833</c:v>
                </c:pt>
                <c:pt idx="20">
                  <c:v>39834</c:v>
                </c:pt>
                <c:pt idx="21">
                  <c:v>39835</c:v>
                </c:pt>
                <c:pt idx="22">
                  <c:v>39836</c:v>
                </c:pt>
                <c:pt idx="23">
                  <c:v>39837</c:v>
                </c:pt>
                <c:pt idx="24">
                  <c:v>39838</c:v>
                </c:pt>
              </c:numCache>
            </c:numRef>
          </c:xVal>
          <c:yVal>
            <c:numRef>
              <c:f>'run out'!$L$2:$L$26</c:f>
              <c:numCache>
                <c:formatCode>General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5B1-4729-AE9D-969884229E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3009600"/>
        <c:axId val="773005992"/>
      </c:scatterChart>
      <c:valAx>
        <c:axId val="773009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d\-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3005992"/>
        <c:crosses val="autoZero"/>
        <c:crossBetween val="midCat"/>
      </c:valAx>
      <c:valAx>
        <c:axId val="773005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30096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X-Bar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'run out'!$E$1</c:f>
              <c:strCache>
                <c:ptCount val="1"/>
                <c:pt idx="0">
                  <c:v>X-Bar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'run out'!$A$2:$A$26</c:f>
              <c:numCache>
                <c:formatCode>d\-mmm\-yy</c:formatCode>
                <c:ptCount val="25"/>
                <c:pt idx="0">
                  <c:v>39814</c:v>
                </c:pt>
                <c:pt idx="1">
                  <c:v>39815</c:v>
                </c:pt>
                <c:pt idx="2">
                  <c:v>39816</c:v>
                </c:pt>
                <c:pt idx="3">
                  <c:v>39817</c:v>
                </c:pt>
                <c:pt idx="4">
                  <c:v>39818</c:v>
                </c:pt>
                <c:pt idx="5">
                  <c:v>39819</c:v>
                </c:pt>
                <c:pt idx="6">
                  <c:v>39820</c:v>
                </c:pt>
                <c:pt idx="7">
                  <c:v>39821</c:v>
                </c:pt>
                <c:pt idx="8">
                  <c:v>39822</c:v>
                </c:pt>
                <c:pt idx="9">
                  <c:v>39823</c:v>
                </c:pt>
                <c:pt idx="10">
                  <c:v>39824</c:v>
                </c:pt>
                <c:pt idx="11">
                  <c:v>39825</c:v>
                </c:pt>
                <c:pt idx="12">
                  <c:v>39826</c:v>
                </c:pt>
                <c:pt idx="13">
                  <c:v>39827</c:v>
                </c:pt>
                <c:pt idx="14">
                  <c:v>39828</c:v>
                </c:pt>
                <c:pt idx="15">
                  <c:v>39829</c:v>
                </c:pt>
                <c:pt idx="16">
                  <c:v>39830</c:v>
                </c:pt>
                <c:pt idx="17">
                  <c:v>39831</c:v>
                </c:pt>
                <c:pt idx="18">
                  <c:v>39832</c:v>
                </c:pt>
                <c:pt idx="19">
                  <c:v>39833</c:v>
                </c:pt>
                <c:pt idx="20">
                  <c:v>39834</c:v>
                </c:pt>
                <c:pt idx="21">
                  <c:v>39835</c:v>
                </c:pt>
                <c:pt idx="22">
                  <c:v>39836</c:v>
                </c:pt>
                <c:pt idx="23">
                  <c:v>39837</c:v>
                </c:pt>
                <c:pt idx="24">
                  <c:v>39838</c:v>
                </c:pt>
              </c:numCache>
            </c:numRef>
          </c:xVal>
          <c:yVal>
            <c:numRef>
              <c:f>'run out'!$E$2:$E$26</c:f>
              <c:numCache>
                <c:formatCode>0</c:formatCode>
                <c:ptCount val="25"/>
                <c:pt idx="0">
                  <c:v>36.666666666666664</c:v>
                </c:pt>
                <c:pt idx="1">
                  <c:v>55.333333333333336</c:v>
                </c:pt>
                <c:pt idx="2">
                  <c:v>47.666666666666664</c:v>
                </c:pt>
                <c:pt idx="3">
                  <c:v>45</c:v>
                </c:pt>
                <c:pt idx="4">
                  <c:v>60</c:v>
                </c:pt>
                <c:pt idx="5">
                  <c:v>61</c:v>
                </c:pt>
                <c:pt idx="6">
                  <c:v>45.666666666666664</c:v>
                </c:pt>
                <c:pt idx="7">
                  <c:v>60.333333333333336</c:v>
                </c:pt>
                <c:pt idx="8">
                  <c:v>56</c:v>
                </c:pt>
                <c:pt idx="9">
                  <c:v>45.333333333333336</c:v>
                </c:pt>
                <c:pt idx="10">
                  <c:v>38.333333333333336</c:v>
                </c:pt>
                <c:pt idx="11">
                  <c:v>55</c:v>
                </c:pt>
                <c:pt idx="12">
                  <c:v>44.333333333333336</c:v>
                </c:pt>
                <c:pt idx="13">
                  <c:v>27.333333333333332</c:v>
                </c:pt>
                <c:pt idx="14">
                  <c:v>45</c:v>
                </c:pt>
                <c:pt idx="15">
                  <c:v>51</c:v>
                </c:pt>
                <c:pt idx="16">
                  <c:v>66.333333333333329</c:v>
                </c:pt>
                <c:pt idx="17">
                  <c:v>52.333333333333336</c:v>
                </c:pt>
                <c:pt idx="18">
                  <c:v>44.333333333333336</c:v>
                </c:pt>
                <c:pt idx="19">
                  <c:v>37.666666666666664</c:v>
                </c:pt>
                <c:pt idx="20">
                  <c:v>67</c:v>
                </c:pt>
                <c:pt idx="21">
                  <c:v>75.333333333333329</c:v>
                </c:pt>
                <c:pt idx="22">
                  <c:v>47.333333333333336</c:v>
                </c:pt>
                <c:pt idx="23">
                  <c:v>42</c:v>
                </c:pt>
                <c:pt idx="24">
                  <c:v>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BD-4FBC-86C2-87599E93139A}"/>
            </c:ext>
          </c:extLst>
        </c:ser>
        <c:ser>
          <c:idx val="1"/>
          <c:order val="1"/>
          <c:tx>
            <c:strRef>
              <c:f>'run out'!$H$1</c:f>
              <c:strCache>
                <c:ptCount val="1"/>
                <c:pt idx="0">
                  <c:v>Grand Mean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'run out'!$A$2:$A$26</c:f>
              <c:numCache>
                <c:formatCode>d\-mmm\-yy</c:formatCode>
                <c:ptCount val="25"/>
                <c:pt idx="0">
                  <c:v>39814</c:v>
                </c:pt>
                <c:pt idx="1">
                  <c:v>39815</c:v>
                </c:pt>
                <c:pt idx="2">
                  <c:v>39816</c:v>
                </c:pt>
                <c:pt idx="3">
                  <c:v>39817</c:v>
                </c:pt>
                <c:pt idx="4">
                  <c:v>39818</c:v>
                </c:pt>
                <c:pt idx="5">
                  <c:v>39819</c:v>
                </c:pt>
                <c:pt idx="6">
                  <c:v>39820</c:v>
                </c:pt>
                <c:pt idx="7">
                  <c:v>39821</c:v>
                </c:pt>
                <c:pt idx="8">
                  <c:v>39822</c:v>
                </c:pt>
                <c:pt idx="9">
                  <c:v>39823</c:v>
                </c:pt>
                <c:pt idx="10">
                  <c:v>39824</c:v>
                </c:pt>
                <c:pt idx="11">
                  <c:v>39825</c:v>
                </c:pt>
                <c:pt idx="12">
                  <c:v>39826</c:v>
                </c:pt>
                <c:pt idx="13">
                  <c:v>39827</c:v>
                </c:pt>
                <c:pt idx="14">
                  <c:v>39828</c:v>
                </c:pt>
                <c:pt idx="15">
                  <c:v>39829</c:v>
                </c:pt>
                <c:pt idx="16">
                  <c:v>39830</c:v>
                </c:pt>
                <c:pt idx="17">
                  <c:v>39831</c:v>
                </c:pt>
                <c:pt idx="18">
                  <c:v>39832</c:v>
                </c:pt>
                <c:pt idx="19">
                  <c:v>39833</c:v>
                </c:pt>
                <c:pt idx="20">
                  <c:v>39834</c:v>
                </c:pt>
                <c:pt idx="21">
                  <c:v>39835</c:v>
                </c:pt>
                <c:pt idx="22">
                  <c:v>39836</c:v>
                </c:pt>
                <c:pt idx="23">
                  <c:v>39837</c:v>
                </c:pt>
                <c:pt idx="24">
                  <c:v>39838</c:v>
                </c:pt>
              </c:numCache>
            </c:numRef>
          </c:xVal>
          <c:yVal>
            <c:numRef>
              <c:f>'run out'!$H$2:$H$26</c:f>
              <c:numCache>
                <c:formatCode>0.000</c:formatCode>
                <c:ptCount val="25"/>
                <c:pt idx="0">
                  <c:v>50.493333333333339</c:v>
                </c:pt>
                <c:pt idx="1">
                  <c:v>50.493333333333339</c:v>
                </c:pt>
                <c:pt idx="2">
                  <c:v>50.493333333333339</c:v>
                </c:pt>
                <c:pt idx="3">
                  <c:v>50.493333333333339</c:v>
                </c:pt>
                <c:pt idx="4">
                  <c:v>50.493333333333339</c:v>
                </c:pt>
                <c:pt idx="5">
                  <c:v>50.493333333333339</c:v>
                </c:pt>
                <c:pt idx="6">
                  <c:v>50.493333333333339</c:v>
                </c:pt>
                <c:pt idx="7">
                  <c:v>50.493333333333339</c:v>
                </c:pt>
                <c:pt idx="8">
                  <c:v>50.493333333333339</c:v>
                </c:pt>
                <c:pt idx="9">
                  <c:v>50.493333333333339</c:v>
                </c:pt>
                <c:pt idx="10">
                  <c:v>50.493333333333339</c:v>
                </c:pt>
                <c:pt idx="11">
                  <c:v>50.493333333333339</c:v>
                </c:pt>
                <c:pt idx="12">
                  <c:v>50.493333333333339</c:v>
                </c:pt>
                <c:pt idx="13">
                  <c:v>50.493333333333339</c:v>
                </c:pt>
                <c:pt idx="14">
                  <c:v>50.493333333333339</c:v>
                </c:pt>
                <c:pt idx="15">
                  <c:v>50.493333333333339</c:v>
                </c:pt>
                <c:pt idx="16">
                  <c:v>50.493333333333339</c:v>
                </c:pt>
                <c:pt idx="17">
                  <c:v>50.493333333333339</c:v>
                </c:pt>
                <c:pt idx="18">
                  <c:v>50.493333333333339</c:v>
                </c:pt>
                <c:pt idx="19">
                  <c:v>50.493333333333339</c:v>
                </c:pt>
                <c:pt idx="20">
                  <c:v>50.493333333333339</c:v>
                </c:pt>
                <c:pt idx="21">
                  <c:v>50.493333333333339</c:v>
                </c:pt>
                <c:pt idx="22">
                  <c:v>50.493333333333339</c:v>
                </c:pt>
                <c:pt idx="23">
                  <c:v>50.493333333333339</c:v>
                </c:pt>
                <c:pt idx="24">
                  <c:v>50.493333333333339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0BD-4FBC-86C2-87599E93139A}"/>
            </c:ext>
          </c:extLst>
        </c:ser>
        <c:ser>
          <c:idx val="2"/>
          <c:order val="2"/>
          <c:tx>
            <c:strRef>
              <c:f>'run out'!$I$1</c:f>
              <c:strCache>
                <c:ptCount val="1"/>
                <c:pt idx="0">
                  <c:v>UCL-xbar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'run out'!$A$2:$A$26</c:f>
              <c:numCache>
                <c:formatCode>d\-mmm\-yy</c:formatCode>
                <c:ptCount val="25"/>
                <c:pt idx="0">
                  <c:v>39814</c:v>
                </c:pt>
                <c:pt idx="1">
                  <c:v>39815</c:v>
                </c:pt>
                <c:pt idx="2">
                  <c:v>39816</c:v>
                </c:pt>
                <c:pt idx="3">
                  <c:v>39817</c:v>
                </c:pt>
                <c:pt idx="4">
                  <c:v>39818</c:v>
                </c:pt>
                <c:pt idx="5">
                  <c:v>39819</c:v>
                </c:pt>
                <c:pt idx="6">
                  <c:v>39820</c:v>
                </c:pt>
                <c:pt idx="7">
                  <c:v>39821</c:v>
                </c:pt>
                <c:pt idx="8">
                  <c:v>39822</c:v>
                </c:pt>
                <c:pt idx="9">
                  <c:v>39823</c:v>
                </c:pt>
                <c:pt idx="10">
                  <c:v>39824</c:v>
                </c:pt>
                <c:pt idx="11">
                  <c:v>39825</c:v>
                </c:pt>
                <c:pt idx="12">
                  <c:v>39826</c:v>
                </c:pt>
                <c:pt idx="13">
                  <c:v>39827</c:v>
                </c:pt>
                <c:pt idx="14">
                  <c:v>39828</c:v>
                </c:pt>
                <c:pt idx="15">
                  <c:v>39829</c:v>
                </c:pt>
                <c:pt idx="16">
                  <c:v>39830</c:v>
                </c:pt>
                <c:pt idx="17">
                  <c:v>39831</c:v>
                </c:pt>
                <c:pt idx="18">
                  <c:v>39832</c:v>
                </c:pt>
                <c:pt idx="19">
                  <c:v>39833</c:v>
                </c:pt>
                <c:pt idx="20">
                  <c:v>39834</c:v>
                </c:pt>
                <c:pt idx="21">
                  <c:v>39835</c:v>
                </c:pt>
                <c:pt idx="22">
                  <c:v>39836</c:v>
                </c:pt>
                <c:pt idx="23">
                  <c:v>39837</c:v>
                </c:pt>
                <c:pt idx="24">
                  <c:v>39838</c:v>
                </c:pt>
              </c:numCache>
            </c:numRef>
          </c:xVal>
          <c:yVal>
            <c:numRef>
              <c:f>'run out'!$I$2:$I$26</c:f>
              <c:numCache>
                <c:formatCode>0.000</c:formatCode>
                <c:ptCount val="25"/>
                <c:pt idx="0">
                  <c:v>74.349693333333335</c:v>
                </c:pt>
                <c:pt idx="1">
                  <c:v>74.349693333333335</c:v>
                </c:pt>
                <c:pt idx="2">
                  <c:v>74.349693333333335</c:v>
                </c:pt>
                <c:pt idx="3">
                  <c:v>74.349693333333335</c:v>
                </c:pt>
                <c:pt idx="4">
                  <c:v>74.349693333333335</c:v>
                </c:pt>
                <c:pt idx="5">
                  <c:v>74.349693333333335</c:v>
                </c:pt>
                <c:pt idx="6">
                  <c:v>74.349693333333335</c:v>
                </c:pt>
                <c:pt idx="7">
                  <c:v>74.349693333333335</c:v>
                </c:pt>
                <c:pt idx="8">
                  <c:v>74.349693333333335</c:v>
                </c:pt>
                <c:pt idx="9">
                  <c:v>74.349693333333335</c:v>
                </c:pt>
                <c:pt idx="10">
                  <c:v>74.349693333333335</c:v>
                </c:pt>
                <c:pt idx="11">
                  <c:v>74.349693333333335</c:v>
                </c:pt>
                <c:pt idx="12">
                  <c:v>74.349693333333335</c:v>
                </c:pt>
                <c:pt idx="13">
                  <c:v>74.349693333333335</c:v>
                </c:pt>
                <c:pt idx="14">
                  <c:v>74.349693333333335</c:v>
                </c:pt>
                <c:pt idx="15">
                  <c:v>74.349693333333335</c:v>
                </c:pt>
                <c:pt idx="16">
                  <c:v>74.349693333333335</c:v>
                </c:pt>
                <c:pt idx="17">
                  <c:v>74.349693333333335</c:v>
                </c:pt>
                <c:pt idx="18">
                  <c:v>74.349693333333335</c:v>
                </c:pt>
                <c:pt idx="19">
                  <c:v>74.349693333333335</c:v>
                </c:pt>
                <c:pt idx="20">
                  <c:v>74.349693333333335</c:v>
                </c:pt>
                <c:pt idx="21">
                  <c:v>74.349693333333335</c:v>
                </c:pt>
                <c:pt idx="22">
                  <c:v>74.349693333333335</c:v>
                </c:pt>
                <c:pt idx="23">
                  <c:v>74.349693333333335</c:v>
                </c:pt>
                <c:pt idx="24">
                  <c:v>74.349693333333335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0BD-4FBC-86C2-87599E93139A}"/>
            </c:ext>
          </c:extLst>
        </c:ser>
        <c:ser>
          <c:idx val="3"/>
          <c:order val="3"/>
          <c:tx>
            <c:strRef>
              <c:f>'run out'!$J$1</c:f>
              <c:strCache>
                <c:ptCount val="1"/>
                <c:pt idx="0">
                  <c:v>LCL-xbar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'run out'!$A$2:$A$26</c:f>
              <c:numCache>
                <c:formatCode>d\-mmm\-yy</c:formatCode>
                <c:ptCount val="25"/>
                <c:pt idx="0">
                  <c:v>39814</c:v>
                </c:pt>
                <c:pt idx="1">
                  <c:v>39815</c:v>
                </c:pt>
                <c:pt idx="2">
                  <c:v>39816</c:v>
                </c:pt>
                <c:pt idx="3">
                  <c:v>39817</c:v>
                </c:pt>
                <c:pt idx="4">
                  <c:v>39818</c:v>
                </c:pt>
                <c:pt idx="5">
                  <c:v>39819</c:v>
                </c:pt>
                <c:pt idx="6">
                  <c:v>39820</c:v>
                </c:pt>
                <c:pt idx="7">
                  <c:v>39821</c:v>
                </c:pt>
                <c:pt idx="8">
                  <c:v>39822</c:v>
                </c:pt>
                <c:pt idx="9">
                  <c:v>39823</c:v>
                </c:pt>
                <c:pt idx="10">
                  <c:v>39824</c:v>
                </c:pt>
                <c:pt idx="11">
                  <c:v>39825</c:v>
                </c:pt>
                <c:pt idx="12">
                  <c:v>39826</c:v>
                </c:pt>
                <c:pt idx="13">
                  <c:v>39827</c:v>
                </c:pt>
                <c:pt idx="14">
                  <c:v>39828</c:v>
                </c:pt>
                <c:pt idx="15">
                  <c:v>39829</c:v>
                </c:pt>
                <c:pt idx="16">
                  <c:v>39830</c:v>
                </c:pt>
                <c:pt idx="17">
                  <c:v>39831</c:v>
                </c:pt>
                <c:pt idx="18">
                  <c:v>39832</c:v>
                </c:pt>
                <c:pt idx="19">
                  <c:v>39833</c:v>
                </c:pt>
                <c:pt idx="20">
                  <c:v>39834</c:v>
                </c:pt>
                <c:pt idx="21">
                  <c:v>39835</c:v>
                </c:pt>
                <c:pt idx="22">
                  <c:v>39836</c:v>
                </c:pt>
                <c:pt idx="23">
                  <c:v>39837</c:v>
                </c:pt>
                <c:pt idx="24">
                  <c:v>39838</c:v>
                </c:pt>
              </c:numCache>
            </c:numRef>
          </c:xVal>
          <c:yVal>
            <c:numRef>
              <c:f>'run out'!$J$2:$J$26</c:f>
              <c:numCache>
                <c:formatCode>0.000</c:formatCode>
                <c:ptCount val="25"/>
                <c:pt idx="0">
                  <c:v>26.636973333333341</c:v>
                </c:pt>
                <c:pt idx="1">
                  <c:v>26.636973333333341</c:v>
                </c:pt>
                <c:pt idx="2">
                  <c:v>26.636973333333341</c:v>
                </c:pt>
                <c:pt idx="3">
                  <c:v>26.636973333333341</c:v>
                </c:pt>
                <c:pt idx="4">
                  <c:v>26.636973333333341</c:v>
                </c:pt>
                <c:pt idx="5">
                  <c:v>26.636973333333341</c:v>
                </c:pt>
                <c:pt idx="6">
                  <c:v>26.636973333333341</c:v>
                </c:pt>
                <c:pt idx="7">
                  <c:v>26.636973333333341</c:v>
                </c:pt>
                <c:pt idx="8">
                  <c:v>26.636973333333341</c:v>
                </c:pt>
                <c:pt idx="9">
                  <c:v>26.636973333333341</c:v>
                </c:pt>
                <c:pt idx="10">
                  <c:v>26.636973333333341</c:v>
                </c:pt>
                <c:pt idx="11">
                  <c:v>26.636973333333341</c:v>
                </c:pt>
                <c:pt idx="12">
                  <c:v>26.636973333333341</c:v>
                </c:pt>
                <c:pt idx="13">
                  <c:v>26.636973333333341</c:v>
                </c:pt>
                <c:pt idx="14">
                  <c:v>26.636973333333341</c:v>
                </c:pt>
                <c:pt idx="15">
                  <c:v>26.636973333333341</c:v>
                </c:pt>
                <c:pt idx="16">
                  <c:v>26.636973333333341</c:v>
                </c:pt>
                <c:pt idx="17">
                  <c:v>26.636973333333341</c:v>
                </c:pt>
                <c:pt idx="18">
                  <c:v>26.636973333333341</c:v>
                </c:pt>
                <c:pt idx="19">
                  <c:v>26.636973333333341</c:v>
                </c:pt>
                <c:pt idx="20">
                  <c:v>26.636973333333341</c:v>
                </c:pt>
                <c:pt idx="21">
                  <c:v>26.636973333333341</c:v>
                </c:pt>
                <c:pt idx="22">
                  <c:v>26.636973333333341</c:v>
                </c:pt>
                <c:pt idx="23">
                  <c:v>26.636973333333341</c:v>
                </c:pt>
                <c:pt idx="24">
                  <c:v>26.636973333333341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0BD-4FBC-86C2-87599E931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6200736"/>
        <c:axId val="426200080"/>
      </c:scatterChart>
      <c:valAx>
        <c:axId val="426200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d\-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6200080"/>
        <c:crosses val="autoZero"/>
        <c:crossBetween val="midCat"/>
      </c:valAx>
      <c:valAx>
        <c:axId val="426200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62007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351629</xdr:colOff>
      <xdr:row>0</xdr:row>
      <xdr:rowOff>0</xdr:rowOff>
    </xdr:from>
    <xdr:to>
      <xdr:col>18</xdr:col>
      <xdr:colOff>452784</xdr:colOff>
      <xdr:row>17</xdr:row>
      <xdr:rowOff>42837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1CC0C94-51BB-49D2-BAED-1343B34F96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15194" y="0"/>
          <a:ext cx="3745503" cy="3615402"/>
        </a:xfrm>
        <a:prstGeom prst="rect">
          <a:avLst/>
        </a:prstGeom>
      </xdr:spPr>
    </xdr:pic>
    <xdr:clientData/>
  </xdr:twoCellAnchor>
  <xdr:twoCellAnchor>
    <xdr:from>
      <xdr:col>2</xdr:col>
      <xdr:colOff>113196</xdr:colOff>
      <xdr:row>46</xdr:row>
      <xdr:rowOff>122031</xdr:rowOff>
    </xdr:from>
    <xdr:to>
      <xdr:col>9</xdr:col>
      <xdr:colOff>168413</xdr:colOff>
      <xdr:row>63</xdr:row>
      <xdr:rowOff>143013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D526E062-CCAD-415A-8F78-5DA7E67839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118719</xdr:colOff>
      <xdr:row>33</xdr:row>
      <xdr:rowOff>144117</xdr:rowOff>
    </xdr:from>
    <xdr:to>
      <xdr:col>9</xdr:col>
      <xdr:colOff>173936</xdr:colOff>
      <xdr:row>51</xdr:row>
      <xdr:rowOff>4969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733F5FF0-1FC7-4DD5-B5F1-3CA0474C58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0"/>
  <sheetViews>
    <sheetView showGridLines="0" tabSelected="1" topLeftCell="A22" zoomScale="115" zoomScaleNormal="115" workbookViewId="0">
      <selection activeCell="M31" sqref="M31"/>
    </sheetView>
  </sheetViews>
  <sheetFormatPr defaultRowHeight="12.5" x14ac:dyDescent="0.25"/>
  <cols>
    <col min="1" max="1" width="9.7265625" customWidth="1"/>
    <col min="5" max="5" width="12.453125" bestFit="1" customWidth="1"/>
    <col min="11" max="11" width="10.6328125" bestFit="1" customWidth="1"/>
  </cols>
  <sheetData>
    <row r="1" spans="1:12" ht="31" x14ac:dyDescent="0.35">
      <c r="A1" s="11" t="s">
        <v>3</v>
      </c>
      <c r="B1" s="3" t="s">
        <v>0</v>
      </c>
      <c r="C1" s="3" t="s">
        <v>1</v>
      </c>
      <c r="D1" s="5" t="s">
        <v>2</v>
      </c>
      <c r="E1" s="3" t="s">
        <v>4</v>
      </c>
      <c r="F1" s="3" t="s">
        <v>5</v>
      </c>
      <c r="G1" s="6" t="s">
        <v>8</v>
      </c>
      <c r="H1" s="6" t="s">
        <v>6</v>
      </c>
      <c r="I1" s="6" t="s">
        <v>7</v>
      </c>
      <c r="J1" s="6" t="s">
        <v>9</v>
      </c>
      <c r="K1" s="3" t="s">
        <v>10</v>
      </c>
      <c r="L1" s="6" t="s">
        <v>11</v>
      </c>
    </row>
    <row r="2" spans="1:12" ht="15.5" x14ac:dyDescent="0.35">
      <c r="A2" s="4">
        <v>39814</v>
      </c>
      <c r="B2" s="1">
        <v>52</v>
      </c>
      <c r="C2" s="1">
        <v>34</v>
      </c>
      <c r="D2" s="2">
        <v>24</v>
      </c>
      <c r="E2" s="7">
        <f>AVERAGE(B2:D2)</f>
        <v>36.666666666666664</v>
      </c>
      <c r="F2" s="7">
        <f>MAX(B2:D2)-MIN(B2:D2)</f>
        <v>28</v>
      </c>
      <c r="G2" s="13">
        <f>F28</f>
        <v>23.32</v>
      </c>
      <c r="H2" s="12">
        <f>E28</f>
        <v>50.493333333333339</v>
      </c>
      <c r="I2" s="12">
        <f>H2+1.023*G2</f>
        <v>74.349693333333335</v>
      </c>
      <c r="J2" s="12">
        <f>H2-1.023*G2</f>
        <v>26.636973333333341</v>
      </c>
      <c r="K2" s="13">
        <f>2.574*G2</f>
        <v>60.025679999999994</v>
      </c>
      <c r="L2" s="10">
        <v>0</v>
      </c>
    </row>
    <row r="3" spans="1:12" ht="15.5" x14ac:dyDescent="0.35">
      <c r="A3" s="4">
        <v>39815</v>
      </c>
      <c r="B3" s="1">
        <v>49</v>
      </c>
      <c r="C3" s="1">
        <v>47</v>
      </c>
      <c r="D3" s="2">
        <v>70</v>
      </c>
      <c r="E3" s="7">
        <f t="shared" ref="E3:E26" si="0">AVERAGE(B3:D3)</f>
        <v>55.333333333333336</v>
      </c>
      <c r="F3" s="7">
        <f t="shared" ref="F3:F26" si="1">MAX(B3:D3)-MIN(B3:D3)</f>
        <v>23</v>
      </c>
      <c r="G3" s="13">
        <f>G2</f>
        <v>23.32</v>
      </c>
      <c r="H3" s="12">
        <f>H2</f>
        <v>50.493333333333339</v>
      </c>
      <c r="I3" s="12">
        <f t="shared" ref="I3:I26" si="2">H3+1.023*G3</f>
        <v>74.349693333333335</v>
      </c>
      <c r="J3" s="12">
        <f t="shared" ref="J3:J26" si="3">H3-1.023*G3</f>
        <v>26.636973333333341</v>
      </c>
      <c r="K3" s="13">
        <f t="shared" ref="K3:K4" si="4">2.574*G3</f>
        <v>60.025679999999994</v>
      </c>
      <c r="L3" s="10">
        <v>0</v>
      </c>
    </row>
    <row r="4" spans="1:12" ht="15.5" x14ac:dyDescent="0.35">
      <c r="A4" s="4">
        <v>39816</v>
      </c>
      <c r="B4" s="1">
        <v>54</v>
      </c>
      <c r="C4" s="1">
        <v>47</v>
      </c>
      <c r="D4" s="2">
        <v>42</v>
      </c>
      <c r="E4" s="7">
        <f t="shared" si="0"/>
        <v>47.666666666666664</v>
      </c>
      <c r="F4" s="7">
        <f t="shared" si="1"/>
        <v>12</v>
      </c>
      <c r="G4" s="13">
        <f t="shared" ref="G4:G26" si="5">G3</f>
        <v>23.32</v>
      </c>
      <c r="H4" s="12">
        <f t="shared" ref="H4:H26" si="6">H3</f>
        <v>50.493333333333339</v>
      </c>
      <c r="I4" s="12">
        <f t="shared" si="2"/>
        <v>74.349693333333335</v>
      </c>
      <c r="J4" s="12">
        <f t="shared" si="3"/>
        <v>26.636973333333341</v>
      </c>
      <c r="K4" s="13">
        <f t="shared" si="4"/>
        <v>60.025679999999994</v>
      </c>
      <c r="L4" s="10">
        <v>0</v>
      </c>
    </row>
    <row r="5" spans="1:12" ht="15.5" x14ac:dyDescent="0.35">
      <c r="A5" s="4">
        <v>39817</v>
      </c>
      <c r="B5" s="1">
        <v>39</v>
      </c>
      <c r="C5" s="1">
        <v>49</v>
      </c>
      <c r="D5" s="2">
        <v>47</v>
      </c>
      <c r="E5" s="7">
        <f t="shared" si="0"/>
        <v>45</v>
      </c>
      <c r="F5" s="7">
        <f t="shared" si="1"/>
        <v>10</v>
      </c>
      <c r="G5" s="13">
        <f t="shared" si="5"/>
        <v>23.32</v>
      </c>
      <c r="H5" s="12">
        <f t="shared" si="6"/>
        <v>50.493333333333339</v>
      </c>
      <c r="I5" s="12">
        <f t="shared" si="2"/>
        <v>74.349693333333335</v>
      </c>
      <c r="J5" s="12">
        <f t="shared" si="3"/>
        <v>26.636973333333341</v>
      </c>
      <c r="K5" s="13">
        <f t="shared" ref="K5:K26" si="7">2.574*G5</f>
        <v>60.025679999999994</v>
      </c>
      <c r="L5" s="10">
        <v>0</v>
      </c>
    </row>
    <row r="6" spans="1:12" ht="15.5" x14ac:dyDescent="0.35">
      <c r="A6" s="4">
        <v>39818</v>
      </c>
      <c r="B6" s="1">
        <v>77</v>
      </c>
      <c r="C6" s="1">
        <v>54</v>
      </c>
      <c r="D6" s="2">
        <v>49</v>
      </c>
      <c r="E6" s="7">
        <f t="shared" si="0"/>
        <v>60</v>
      </c>
      <c r="F6" s="7">
        <f t="shared" si="1"/>
        <v>28</v>
      </c>
      <c r="G6" s="13">
        <f t="shared" si="5"/>
        <v>23.32</v>
      </c>
      <c r="H6" s="12">
        <f t="shared" si="6"/>
        <v>50.493333333333339</v>
      </c>
      <c r="I6" s="12">
        <f t="shared" si="2"/>
        <v>74.349693333333335</v>
      </c>
      <c r="J6" s="12">
        <f t="shared" si="3"/>
        <v>26.636973333333341</v>
      </c>
      <c r="K6" s="13">
        <f t="shared" si="7"/>
        <v>60.025679999999994</v>
      </c>
      <c r="L6" s="10">
        <v>0</v>
      </c>
    </row>
    <row r="7" spans="1:12" ht="15.5" x14ac:dyDescent="0.35">
      <c r="A7" s="4">
        <v>39819</v>
      </c>
      <c r="B7" s="1">
        <v>92</v>
      </c>
      <c r="C7" s="1">
        <v>52</v>
      </c>
      <c r="D7" s="2">
        <v>39</v>
      </c>
      <c r="E7" s="7">
        <f t="shared" si="0"/>
        <v>61</v>
      </c>
      <c r="F7" s="7">
        <f t="shared" si="1"/>
        <v>53</v>
      </c>
      <c r="G7" s="13">
        <f t="shared" si="5"/>
        <v>23.32</v>
      </c>
      <c r="H7" s="12">
        <f t="shared" si="6"/>
        <v>50.493333333333339</v>
      </c>
      <c r="I7" s="12">
        <f t="shared" si="2"/>
        <v>74.349693333333335</v>
      </c>
      <c r="J7" s="12">
        <f t="shared" si="3"/>
        <v>26.636973333333341</v>
      </c>
      <c r="K7" s="13">
        <f t="shared" si="7"/>
        <v>60.025679999999994</v>
      </c>
      <c r="L7" s="10">
        <v>0</v>
      </c>
    </row>
    <row r="8" spans="1:12" ht="15.5" x14ac:dyDescent="0.35">
      <c r="A8" s="4">
        <v>39820</v>
      </c>
      <c r="B8" s="1">
        <v>49</v>
      </c>
      <c r="C8" s="1">
        <v>26</v>
      </c>
      <c r="D8" s="2">
        <v>62</v>
      </c>
      <c r="E8" s="7">
        <f t="shared" si="0"/>
        <v>45.666666666666664</v>
      </c>
      <c r="F8" s="7">
        <f t="shared" si="1"/>
        <v>36</v>
      </c>
      <c r="G8" s="13">
        <f t="shared" si="5"/>
        <v>23.32</v>
      </c>
      <c r="H8" s="12">
        <f t="shared" si="6"/>
        <v>50.493333333333339</v>
      </c>
      <c r="I8" s="12">
        <f t="shared" si="2"/>
        <v>74.349693333333335</v>
      </c>
      <c r="J8" s="12">
        <f t="shared" si="3"/>
        <v>26.636973333333341</v>
      </c>
      <c r="K8" s="13">
        <f t="shared" si="7"/>
        <v>60.025679999999994</v>
      </c>
      <c r="L8" s="10">
        <v>0</v>
      </c>
    </row>
    <row r="9" spans="1:12" ht="15.5" x14ac:dyDescent="0.35">
      <c r="A9" s="4">
        <v>39821</v>
      </c>
      <c r="B9" s="1">
        <v>54</v>
      </c>
      <c r="C9" s="1">
        <v>57</v>
      </c>
      <c r="D9" s="2">
        <v>70</v>
      </c>
      <c r="E9" s="7">
        <f t="shared" si="0"/>
        <v>60.333333333333336</v>
      </c>
      <c r="F9" s="7">
        <f t="shared" si="1"/>
        <v>16</v>
      </c>
      <c r="G9" s="13">
        <f t="shared" si="5"/>
        <v>23.32</v>
      </c>
      <c r="H9" s="12">
        <f t="shared" si="6"/>
        <v>50.493333333333339</v>
      </c>
      <c r="I9" s="12">
        <f t="shared" si="2"/>
        <v>74.349693333333335</v>
      </c>
      <c r="J9" s="12">
        <f t="shared" si="3"/>
        <v>26.636973333333341</v>
      </c>
      <c r="K9" s="13">
        <f t="shared" si="7"/>
        <v>60.025679999999994</v>
      </c>
      <c r="L9" s="10">
        <v>0</v>
      </c>
    </row>
    <row r="10" spans="1:12" ht="15.5" x14ac:dyDescent="0.35">
      <c r="A10" s="4">
        <v>39822</v>
      </c>
      <c r="B10" s="1">
        <v>67</v>
      </c>
      <c r="C10" s="1">
        <v>59</v>
      </c>
      <c r="D10" s="2">
        <v>42</v>
      </c>
      <c r="E10" s="7">
        <f t="shared" si="0"/>
        <v>56</v>
      </c>
      <c r="F10" s="7">
        <f t="shared" si="1"/>
        <v>25</v>
      </c>
      <c r="G10" s="13">
        <f t="shared" si="5"/>
        <v>23.32</v>
      </c>
      <c r="H10" s="12">
        <f t="shared" si="6"/>
        <v>50.493333333333339</v>
      </c>
      <c r="I10" s="12">
        <f t="shared" si="2"/>
        <v>74.349693333333335</v>
      </c>
      <c r="J10" s="12">
        <f t="shared" si="3"/>
        <v>26.636973333333341</v>
      </c>
      <c r="K10" s="13">
        <f t="shared" si="7"/>
        <v>60.025679999999994</v>
      </c>
      <c r="L10" s="10">
        <v>0</v>
      </c>
    </row>
    <row r="11" spans="1:12" ht="15.5" x14ac:dyDescent="0.35">
      <c r="A11" s="4">
        <v>39823</v>
      </c>
      <c r="B11" s="1">
        <v>47</v>
      </c>
      <c r="C11" s="1">
        <v>47</v>
      </c>
      <c r="D11" s="2">
        <v>42</v>
      </c>
      <c r="E11" s="7">
        <f t="shared" si="0"/>
        <v>45.333333333333336</v>
      </c>
      <c r="F11" s="7">
        <f t="shared" si="1"/>
        <v>5</v>
      </c>
      <c r="G11" s="13">
        <f t="shared" si="5"/>
        <v>23.32</v>
      </c>
      <c r="H11" s="12">
        <f t="shared" si="6"/>
        <v>50.493333333333339</v>
      </c>
      <c r="I11" s="12">
        <f t="shared" si="2"/>
        <v>74.349693333333335</v>
      </c>
      <c r="J11" s="12">
        <f t="shared" si="3"/>
        <v>26.636973333333341</v>
      </c>
      <c r="K11" s="13">
        <f t="shared" si="7"/>
        <v>60.025679999999994</v>
      </c>
      <c r="L11" s="10">
        <v>0</v>
      </c>
    </row>
    <row r="12" spans="1:12" ht="15.5" x14ac:dyDescent="0.35">
      <c r="A12" s="4">
        <v>39824</v>
      </c>
      <c r="B12" s="1">
        <v>37</v>
      </c>
      <c r="C12" s="1">
        <v>49</v>
      </c>
      <c r="D12" s="2">
        <v>29</v>
      </c>
      <c r="E12" s="7">
        <f t="shared" si="0"/>
        <v>38.333333333333336</v>
      </c>
      <c r="F12" s="7">
        <f t="shared" si="1"/>
        <v>20</v>
      </c>
      <c r="G12" s="13">
        <f t="shared" si="5"/>
        <v>23.32</v>
      </c>
      <c r="H12" s="12">
        <f t="shared" si="6"/>
        <v>50.493333333333339</v>
      </c>
      <c r="I12" s="12">
        <f t="shared" si="2"/>
        <v>74.349693333333335</v>
      </c>
      <c r="J12" s="12">
        <f t="shared" si="3"/>
        <v>26.636973333333341</v>
      </c>
      <c r="K12" s="13">
        <f t="shared" si="7"/>
        <v>60.025679999999994</v>
      </c>
      <c r="L12" s="10">
        <v>0</v>
      </c>
    </row>
    <row r="13" spans="1:12" ht="15.5" x14ac:dyDescent="0.35">
      <c r="A13" s="4">
        <v>39825</v>
      </c>
      <c r="B13" s="1">
        <v>67</v>
      </c>
      <c r="C13" s="1">
        <v>49</v>
      </c>
      <c r="D13" s="2">
        <v>49</v>
      </c>
      <c r="E13" s="7">
        <f t="shared" si="0"/>
        <v>55</v>
      </c>
      <c r="F13" s="7">
        <f t="shared" si="1"/>
        <v>18</v>
      </c>
      <c r="G13" s="13">
        <f t="shared" si="5"/>
        <v>23.32</v>
      </c>
      <c r="H13" s="12">
        <f t="shared" si="6"/>
        <v>50.493333333333339</v>
      </c>
      <c r="I13" s="12">
        <f t="shared" si="2"/>
        <v>74.349693333333335</v>
      </c>
      <c r="J13" s="12">
        <f t="shared" si="3"/>
        <v>26.636973333333341</v>
      </c>
      <c r="K13" s="13">
        <f t="shared" si="7"/>
        <v>60.025679999999994</v>
      </c>
      <c r="L13" s="10">
        <v>0</v>
      </c>
    </row>
    <row r="14" spans="1:12" ht="15.5" x14ac:dyDescent="0.35">
      <c r="A14" s="4">
        <v>39826</v>
      </c>
      <c r="B14" s="1">
        <v>37</v>
      </c>
      <c r="C14" s="1">
        <v>47</v>
      </c>
      <c r="D14" s="2">
        <v>49</v>
      </c>
      <c r="E14" s="7">
        <f t="shared" si="0"/>
        <v>44.333333333333336</v>
      </c>
      <c r="F14" s="7">
        <f t="shared" si="1"/>
        <v>12</v>
      </c>
      <c r="G14" s="13">
        <f t="shared" si="5"/>
        <v>23.32</v>
      </c>
      <c r="H14" s="12">
        <f t="shared" si="6"/>
        <v>50.493333333333339</v>
      </c>
      <c r="I14" s="12">
        <f t="shared" si="2"/>
        <v>74.349693333333335</v>
      </c>
      <c r="J14" s="12">
        <f t="shared" si="3"/>
        <v>26.636973333333341</v>
      </c>
      <c r="K14" s="13">
        <f t="shared" si="7"/>
        <v>60.025679999999994</v>
      </c>
      <c r="L14" s="10">
        <v>0</v>
      </c>
    </row>
    <row r="15" spans="1:12" ht="15.5" x14ac:dyDescent="0.35">
      <c r="A15" s="4">
        <v>39827</v>
      </c>
      <c r="B15" s="1">
        <v>11</v>
      </c>
      <c r="C15" s="1">
        <v>24</v>
      </c>
      <c r="D15" s="2">
        <v>47</v>
      </c>
      <c r="E15" s="7">
        <f t="shared" si="0"/>
        <v>27.333333333333332</v>
      </c>
      <c r="F15" s="7">
        <f t="shared" si="1"/>
        <v>36</v>
      </c>
      <c r="G15" s="13">
        <f t="shared" si="5"/>
        <v>23.32</v>
      </c>
      <c r="H15" s="12">
        <f t="shared" si="6"/>
        <v>50.493333333333339</v>
      </c>
      <c r="I15" s="12">
        <f t="shared" si="2"/>
        <v>74.349693333333335</v>
      </c>
      <c r="J15" s="12">
        <f t="shared" si="3"/>
        <v>26.636973333333341</v>
      </c>
      <c r="K15" s="13">
        <f t="shared" si="7"/>
        <v>60.025679999999994</v>
      </c>
      <c r="L15" s="10">
        <v>0</v>
      </c>
    </row>
    <row r="16" spans="1:12" ht="15.5" x14ac:dyDescent="0.35">
      <c r="A16" s="4">
        <v>39828</v>
      </c>
      <c r="B16" s="1">
        <v>77</v>
      </c>
      <c r="C16" s="1">
        <v>14</v>
      </c>
      <c r="D16" s="2">
        <v>44</v>
      </c>
      <c r="E16" s="7">
        <f t="shared" si="0"/>
        <v>45</v>
      </c>
      <c r="F16" s="7">
        <f t="shared" si="1"/>
        <v>63</v>
      </c>
      <c r="G16" s="13">
        <f t="shared" si="5"/>
        <v>23.32</v>
      </c>
      <c r="H16" s="12">
        <f t="shared" si="6"/>
        <v>50.493333333333339</v>
      </c>
      <c r="I16" s="12">
        <f t="shared" si="2"/>
        <v>74.349693333333335</v>
      </c>
      <c r="J16" s="12">
        <f t="shared" si="3"/>
        <v>26.636973333333341</v>
      </c>
      <c r="K16" s="13">
        <f t="shared" si="7"/>
        <v>60.025679999999994</v>
      </c>
      <c r="L16" s="10">
        <v>0</v>
      </c>
    </row>
    <row r="17" spans="1:12" ht="15.5" x14ac:dyDescent="0.35">
      <c r="A17" s="4">
        <v>39829</v>
      </c>
      <c r="B17" s="1">
        <v>47</v>
      </c>
      <c r="C17" s="1">
        <v>57</v>
      </c>
      <c r="D17" s="2">
        <v>49</v>
      </c>
      <c r="E17" s="7">
        <f t="shared" si="0"/>
        <v>51</v>
      </c>
      <c r="F17" s="7">
        <f t="shared" si="1"/>
        <v>10</v>
      </c>
      <c r="G17" s="13">
        <f t="shared" si="5"/>
        <v>23.32</v>
      </c>
      <c r="H17" s="12">
        <f t="shared" si="6"/>
        <v>50.493333333333339</v>
      </c>
      <c r="I17" s="12">
        <f t="shared" si="2"/>
        <v>74.349693333333335</v>
      </c>
      <c r="J17" s="12">
        <f t="shared" si="3"/>
        <v>26.636973333333341</v>
      </c>
      <c r="K17" s="13">
        <f t="shared" si="7"/>
        <v>60.025679999999994</v>
      </c>
      <c r="L17" s="10">
        <v>0</v>
      </c>
    </row>
    <row r="18" spans="1:12" ht="15.5" x14ac:dyDescent="0.35">
      <c r="A18" s="4">
        <v>39830</v>
      </c>
      <c r="B18" s="1">
        <v>85</v>
      </c>
      <c r="C18" s="1">
        <v>67</v>
      </c>
      <c r="D18" s="2">
        <v>47</v>
      </c>
      <c r="E18" s="7">
        <f t="shared" si="0"/>
        <v>66.333333333333329</v>
      </c>
      <c r="F18" s="7">
        <f t="shared" si="1"/>
        <v>38</v>
      </c>
      <c r="G18" s="13">
        <f t="shared" si="5"/>
        <v>23.32</v>
      </c>
      <c r="H18" s="12">
        <f t="shared" si="6"/>
        <v>50.493333333333339</v>
      </c>
      <c r="I18" s="12">
        <f t="shared" si="2"/>
        <v>74.349693333333335</v>
      </c>
      <c r="J18" s="12">
        <f t="shared" si="3"/>
        <v>26.636973333333341</v>
      </c>
      <c r="K18" s="13">
        <f t="shared" si="7"/>
        <v>60.025679999999994</v>
      </c>
      <c r="L18" s="10">
        <v>0</v>
      </c>
    </row>
    <row r="19" spans="1:12" ht="15.5" x14ac:dyDescent="0.35">
      <c r="A19" s="4">
        <v>39831</v>
      </c>
      <c r="B19" s="1">
        <v>49</v>
      </c>
      <c r="C19" s="1">
        <v>49</v>
      </c>
      <c r="D19" s="2">
        <v>59</v>
      </c>
      <c r="E19" s="7">
        <f t="shared" si="0"/>
        <v>52.333333333333336</v>
      </c>
      <c r="F19" s="7">
        <f t="shared" si="1"/>
        <v>10</v>
      </c>
      <c r="G19" s="13">
        <f t="shared" si="5"/>
        <v>23.32</v>
      </c>
      <c r="H19" s="12">
        <f t="shared" si="6"/>
        <v>50.493333333333339</v>
      </c>
      <c r="I19" s="12">
        <f t="shared" si="2"/>
        <v>74.349693333333335</v>
      </c>
      <c r="J19" s="12">
        <f t="shared" si="3"/>
        <v>26.636973333333341</v>
      </c>
      <c r="K19" s="13">
        <f t="shared" si="7"/>
        <v>60.025679999999994</v>
      </c>
      <c r="L19" s="10">
        <v>0</v>
      </c>
    </row>
    <row r="20" spans="1:12" ht="15.5" x14ac:dyDescent="0.35">
      <c r="A20" s="4">
        <v>39832</v>
      </c>
      <c r="B20" s="1">
        <v>34</v>
      </c>
      <c r="C20" s="1">
        <v>47</v>
      </c>
      <c r="D20" s="2">
        <v>52</v>
      </c>
      <c r="E20" s="7">
        <f t="shared" si="0"/>
        <v>44.333333333333336</v>
      </c>
      <c r="F20" s="7">
        <f t="shared" si="1"/>
        <v>18</v>
      </c>
      <c r="G20" s="13">
        <f t="shared" si="5"/>
        <v>23.32</v>
      </c>
      <c r="H20" s="12">
        <f t="shared" si="6"/>
        <v>50.493333333333339</v>
      </c>
      <c r="I20" s="12">
        <f t="shared" si="2"/>
        <v>74.349693333333335</v>
      </c>
      <c r="J20" s="12">
        <f t="shared" si="3"/>
        <v>26.636973333333341</v>
      </c>
      <c r="K20" s="13">
        <f t="shared" si="7"/>
        <v>60.025679999999994</v>
      </c>
      <c r="L20" s="10">
        <v>0</v>
      </c>
    </row>
    <row r="21" spans="1:12" ht="15.5" x14ac:dyDescent="0.35">
      <c r="A21" s="4">
        <v>39833</v>
      </c>
      <c r="B21" s="1">
        <v>24</v>
      </c>
      <c r="C21" s="1">
        <v>37</v>
      </c>
      <c r="D21" s="2">
        <v>52</v>
      </c>
      <c r="E21" s="7">
        <f t="shared" si="0"/>
        <v>37.666666666666664</v>
      </c>
      <c r="F21" s="7">
        <f t="shared" si="1"/>
        <v>28</v>
      </c>
      <c r="G21" s="13">
        <f t="shared" si="5"/>
        <v>23.32</v>
      </c>
      <c r="H21" s="12">
        <f t="shared" si="6"/>
        <v>50.493333333333339</v>
      </c>
      <c r="I21" s="12">
        <f t="shared" si="2"/>
        <v>74.349693333333335</v>
      </c>
      <c r="J21" s="12">
        <f t="shared" si="3"/>
        <v>26.636973333333341</v>
      </c>
      <c r="K21" s="13">
        <f t="shared" si="7"/>
        <v>60.025679999999994</v>
      </c>
      <c r="L21" s="10">
        <v>0</v>
      </c>
    </row>
    <row r="22" spans="1:12" ht="15.5" x14ac:dyDescent="0.35">
      <c r="A22" s="4">
        <v>39834</v>
      </c>
      <c r="B22" s="1">
        <v>54</v>
      </c>
      <c r="C22" s="1">
        <v>62</v>
      </c>
      <c r="D22" s="2">
        <v>85</v>
      </c>
      <c r="E22" s="7">
        <f t="shared" si="0"/>
        <v>67</v>
      </c>
      <c r="F22" s="7">
        <f t="shared" si="1"/>
        <v>31</v>
      </c>
      <c r="G22" s="13">
        <f t="shared" si="5"/>
        <v>23.32</v>
      </c>
      <c r="H22" s="12">
        <f t="shared" si="6"/>
        <v>50.493333333333339</v>
      </c>
      <c r="I22" s="12">
        <f t="shared" si="2"/>
        <v>74.349693333333335</v>
      </c>
      <c r="J22" s="12">
        <f t="shared" si="3"/>
        <v>26.636973333333341</v>
      </c>
      <c r="K22" s="13">
        <f t="shared" si="7"/>
        <v>60.025679999999994</v>
      </c>
      <c r="L22" s="10">
        <v>0</v>
      </c>
    </row>
    <row r="23" spans="1:12" ht="15.5" x14ac:dyDescent="0.35">
      <c r="A23" s="4">
        <v>39835</v>
      </c>
      <c r="B23" s="1">
        <v>87</v>
      </c>
      <c r="C23" s="1">
        <v>62</v>
      </c>
      <c r="D23" s="2">
        <v>77</v>
      </c>
      <c r="E23" s="7">
        <f t="shared" si="0"/>
        <v>75.333333333333329</v>
      </c>
      <c r="F23" s="7">
        <f t="shared" si="1"/>
        <v>25</v>
      </c>
      <c r="G23" s="13">
        <f t="shared" si="5"/>
        <v>23.32</v>
      </c>
      <c r="H23" s="12">
        <f t="shared" si="6"/>
        <v>50.493333333333339</v>
      </c>
      <c r="I23" s="12">
        <f t="shared" si="2"/>
        <v>74.349693333333335</v>
      </c>
      <c r="J23" s="12">
        <f t="shared" si="3"/>
        <v>26.636973333333341</v>
      </c>
      <c r="K23" s="13">
        <f t="shared" si="7"/>
        <v>60.025679999999994</v>
      </c>
      <c r="L23" s="10">
        <v>0</v>
      </c>
    </row>
    <row r="24" spans="1:12" ht="15.5" x14ac:dyDescent="0.35">
      <c r="A24" s="4">
        <v>39836</v>
      </c>
      <c r="B24" s="1">
        <v>49</v>
      </c>
      <c r="C24" s="1">
        <v>44</v>
      </c>
      <c r="D24" s="2">
        <v>49</v>
      </c>
      <c r="E24" s="7">
        <f t="shared" si="0"/>
        <v>47.333333333333336</v>
      </c>
      <c r="F24" s="7">
        <f t="shared" si="1"/>
        <v>5</v>
      </c>
      <c r="G24" s="13">
        <f t="shared" si="5"/>
        <v>23.32</v>
      </c>
      <c r="H24" s="12">
        <f t="shared" si="6"/>
        <v>50.493333333333339</v>
      </c>
      <c r="I24" s="12">
        <f t="shared" si="2"/>
        <v>74.349693333333335</v>
      </c>
      <c r="J24" s="12">
        <f t="shared" si="3"/>
        <v>26.636973333333341</v>
      </c>
      <c r="K24" s="13">
        <f t="shared" si="7"/>
        <v>60.025679999999994</v>
      </c>
      <c r="L24" s="10">
        <v>0</v>
      </c>
    </row>
    <row r="25" spans="1:12" ht="15.5" x14ac:dyDescent="0.35">
      <c r="A25" s="4">
        <v>39837</v>
      </c>
      <c r="B25" s="1">
        <v>37</v>
      </c>
      <c r="C25" s="1">
        <v>52</v>
      </c>
      <c r="D25" s="2">
        <v>37</v>
      </c>
      <c r="E25" s="7">
        <f t="shared" si="0"/>
        <v>42</v>
      </c>
      <c r="F25" s="7">
        <f t="shared" si="1"/>
        <v>15</v>
      </c>
      <c r="G25" s="13">
        <f t="shared" si="5"/>
        <v>23.32</v>
      </c>
      <c r="H25" s="12">
        <f t="shared" si="6"/>
        <v>50.493333333333339</v>
      </c>
      <c r="I25" s="12">
        <f t="shared" si="2"/>
        <v>74.349693333333335</v>
      </c>
      <c r="J25" s="12">
        <f t="shared" si="3"/>
        <v>26.636973333333341</v>
      </c>
      <c r="K25" s="13">
        <f t="shared" si="7"/>
        <v>60.025679999999994</v>
      </c>
      <c r="L25" s="10">
        <v>0</v>
      </c>
    </row>
    <row r="26" spans="1:12" ht="15.5" x14ac:dyDescent="0.35">
      <c r="A26" s="4">
        <v>39838</v>
      </c>
      <c r="B26" s="1">
        <v>67</v>
      </c>
      <c r="C26" s="1">
        <v>52</v>
      </c>
      <c r="D26" s="2">
        <v>49</v>
      </c>
      <c r="E26" s="7">
        <f t="shared" si="0"/>
        <v>56</v>
      </c>
      <c r="F26" s="7">
        <f t="shared" si="1"/>
        <v>18</v>
      </c>
      <c r="G26" s="13">
        <f t="shared" si="5"/>
        <v>23.32</v>
      </c>
      <c r="H26" s="12">
        <f t="shared" si="6"/>
        <v>50.493333333333339</v>
      </c>
      <c r="I26" s="12">
        <f t="shared" si="2"/>
        <v>74.349693333333335</v>
      </c>
      <c r="J26" s="12">
        <f t="shared" si="3"/>
        <v>26.636973333333341</v>
      </c>
      <c r="K26" s="13">
        <f t="shared" si="7"/>
        <v>60.025679999999994</v>
      </c>
      <c r="L26" s="10">
        <v>0</v>
      </c>
    </row>
    <row r="27" spans="1:12" ht="15.5" x14ac:dyDescent="0.35">
      <c r="A27" s="16"/>
      <c r="B27" s="17"/>
      <c r="C27" s="17"/>
      <c r="D27" s="17"/>
      <c r="E27" s="14" t="s">
        <v>6</v>
      </c>
      <c r="F27" s="14" t="s">
        <v>8</v>
      </c>
      <c r="G27" s="13"/>
      <c r="H27" s="12"/>
      <c r="I27" s="12"/>
      <c r="J27" s="12"/>
      <c r="K27" s="13"/>
      <c r="L27" s="10"/>
    </row>
    <row r="28" spans="1:12" ht="15.5" x14ac:dyDescent="0.35">
      <c r="E28" s="15">
        <f>AVERAGE(E2:E26)</f>
        <v>50.493333333333339</v>
      </c>
      <c r="F28" s="15">
        <f>AVERAGE(F2:F26)</f>
        <v>23.32</v>
      </c>
      <c r="G28" s="7"/>
      <c r="H28" s="8"/>
      <c r="I28" s="8"/>
      <c r="J28" s="8"/>
      <c r="K28" s="9"/>
      <c r="L28" s="10"/>
    </row>
    <row r="29" spans="1:12" ht="15.5" x14ac:dyDescent="0.35">
      <c r="E29" t="s">
        <v>12</v>
      </c>
      <c r="F29">
        <f>F28/1.693</f>
        <v>13.77436503248671</v>
      </c>
      <c r="G29" s="7"/>
      <c r="H29" s="8"/>
      <c r="I29" s="8"/>
      <c r="J29" s="8"/>
      <c r="K29" s="9"/>
      <c r="L29" s="10"/>
    </row>
    <row r="30" spans="1:12" x14ac:dyDescent="0.25">
      <c r="E30" t="s">
        <v>13</v>
      </c>
      <c r="F30">
        <f>(80-E28)/(3*F29)</f>
        <v>0.71404783685915751</v>
      </c>
    </row>
  </sheetData>
  <phoneticPr fontId="2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run out</vt:lpstr>
      <vt:lpstr>rngxl2</vt:lpstr>
      <vt:lpstr>rngxl3</vt:lpstr>
      <vt:lpstr>xlrngend</vt:lpstr>
      <vt:lpstr>xlrngfirst</vt:lpstr>
    </vt:vector>
  </TitlesOfParts>
  <Company>Institute of Quality and Reliability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Hemant Urdhwareshe</dc:creator>
  <cp:lastModifiedBy>Hemant Urdhwareshe</cp:lastModifiedBy>
  <dcterms:created xsi:type="dcterms:W3CDTF">2007-12-05T04:38:31Z</dcterms:created>
  <dcterms:modified xsi:type="dcterms:W3CDTF">2020-10-23T05:04:23Z</dcterms:modified>
</cp:coreProperties>
</file>